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ha\Downloads\"/>
    </mc:Choice>
  </mc:AlternateContent>
  <xr:revisionPtr revIDLastSave="0" documentId="8_{43526FE9-172A-41D9-BEBC-1DA3AB4A93E4}" xr6:coauthVersionLast="47" xr6:coauthVersionMax="47" xr10:uidLastSave="{00000000-0000-0000-0000-000000000000}"/>
  <bookViews>
    <workbookView xWindow="42585" yWindow="2235" windowWidth="28800" windowHeight="15285" xr2:uid="{35EE1A54-7AD8-4785-AB1F-A2EE59165B9D}"/>
  </bookViews>
  <sheets>
    <sheet name="Ca. prisberegner 2025" sheetId="1" r:id="rId1"/>
    <sheet name="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F27" i="1" s="1"/>
  <c r="G27" i="1" s="1"/>
  <c r="C22" i="1"/>
  <c r="F22" i="1" s="1"/>
  <c r="G22" i="1" s="1"/>
  <c r="C13" i="1"/>
  <c r="F13" i="1" s="1"/>
  <c r="G13" i="1" s="1"/>
  <c r="G29" i="1"/>
  <c r="H17" i="1"/>
  <c r="H18" i="1"/>
  <c r="H19" i="1"/>
  <c r="H20" i="1"/>
  <c r="H21" i="1"/>
  <c r="H22" i="1"/>
  <c r="H23" i="1"/>
  <c r="H16" i="1"/>
  <c r="C14" i="1"/>
  <c r="F14" i="1" s="1"/>
  <c r="G14" i="1" s="1"/>
  <c r="C15" i="1"/>
  <c r="F15" i="1" s="1"/>
  <c r="G15" i="1" s="1"/>
  <c r="F12" i="1"/>
  <c r="F28" i="1" l="1"/>
  <c r="G28" i="1"/>
  <c r="G30" i="1" s="1"/>
  <c r="C28" i="1"/>
  <c r="H26" i="1" l="1"/>
  <c r="H25" i="1"/>
  <c r="H24" i="1"/>
  <c r="H27" i="1"/>
  <c r="G31" i="1"/>
  <c r="H28" i="1" l="1"/>
</calcChain>
</file>

<file path=xl/sharedStrings.xml><?xml version="1.0" encoding="utf-8"?>
<sst xmlns="http://schemas.openxmlformats.org/spreadsheetml/2006/main" count="41" uniqueCount="40">
  <si>
    <t>Dage</t>
  </si>
  <si>
    <t>I alt med moms</t>
  </si>
  <si>
    <t>Målerbidrag</t>
  </si>
  <si>
    <t>Januar</t>
  </si>
  <si>
    <t>(60%)</t>
  </si>
  <si>
    <t>Februar</t>
  </si>
  <si>
    <t>Marts</t>
  </si>
  <si>
    <t>April</t>
  </si>
  <si>
    <t>Maj</t>
  </si>
  <si>
    <t>Juni</t>
  </si>
  <si>
    <t>August</t>
  </si>
  <si>
    <t>(40%)</t>
  </si>
  <si>
    <t>September</t>
  </si>
  <si>
    <t>Oktober</t>
  </si>
  <si>
    <t>November</t>
  </si>
  <si>
    <t>At betale september til december 2025</t>
  </si>
  <si>
    <t>Budetteret Mwh tidligere budget</t>
  </si>
  <si>
    <t>2025</t>
  </si>
  <si>
    <t>Ca. udregning med 60/40</t>
  </si>
  <si>
    <t>Antal</t>
  </si>
  <si>
    <t>Juli Mwh</t>
  </si>
  <si>
    <t>December Mwh</t>
  </si>
  <si>
    <t>Beløb uden moms</t>
  </si>
  <si>
    <t>Antal bolig m2</t>
  </si>
  <si>
    <t>Unit abonnement</t>
  </si>
  <si>
    <t>Ja</t>
  </si>
  <si>
    <t>Nej</t>
  </si>
  <si>
    <t>Kan findes under "mine oplysninger" inde på "min side" på TKVV.dk</t>
  </si>
  <si>
    <t>Budget 2025, Kan findes under "mine dokumenter" inde på "min side" på TKVV.dk</t>
  </si>
  <si>
    <t>Ja eller Nej</t>
  </si>
  <si>
    <t>A´Conto rate</t>
  </si>
  <si>
    <t>Udfyld de grå felter i nedenstående bokse</t>
  </si>
  <si>
    <t>Betalt a'conto til og med August</t>
  </si>
  <si>
    <t>Forventet forbrug alt i alt i kr</t>
  </si>
  <si>
    <t>Fastbidrag m2 (Januar til og med Juli)</t>
  </si>
  <si>
    <t>Fastbidrag m2 (Augsut til December)</t>
  </si>
  <si>
    <t>Unit abonnement:</t>
  </si>
  <si>
    <t>Det beløb som der betales i a´conto i dag. Beløbet kan ses på din BPS eller i din bank</t>
  </si>
  <si>
    <t>Forventet a´conto fra Sep. Til Dec</t>
  </si>
  <si>
    <t>I alt eks.moms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</si>
</sst>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3" borderId="0" xfId="0" applyFill="1"/>
    <xf numFmtId="0" fontId="1" fillId="3" borderId="0" xfId="0" applyFont="1" applyFill="1"/>
    <xf numFmtId="4" fontId="1" fillId="3" borderId="0" xfId="0" applyNumberFormat="1" applyFont="1" applyFill="1"/>
    <xf numFmtId="4" fontId="1" fillId="3" borderId="0" xfId="0" applyNumberFormat="1" applyFont="1" applyFill="1" applyAlignment="1">
      <alignment horizontal="left"/>
    </xf>
    <xf numFmtId="3" fontId="1" fillId="3" borderId="0" xfId="0" applyNumberFormat="1" applyFont="1" applyFill="1"/>
    <xf numFmtId="4" fontId="0" fillId="3" borderId="0" xfId="0" applyNumberFormat="1" applyFill="1"/>
    <xf numFmtId="0" fontId="0" fillId="3" borderId="0" xfId="0" quotePrefix="1" applyFill="1"/>
    <xf numFmtId="0" fontId="5" fillId="3" borderId="0" xfId="0" applyFont="1" applyFill="1"/>
    <xf numFmtId="0" fontId="3" fillId="3" borderId="4" xfId="0" quotePrefix="1" applyFont="1" applyFill="1" applyBorder="1"/>
    <xf numFmtId="0" fontId="1" fillId="3" borderId="5" xfId="0" applyFont="1" applyFill="1" applyBorder="1"/>
    <xf numFmtId="4" fontId="1" fillId="3" borderId="5" xfId="0" applyNumberFormat="1" applyFont="1" applyFill="1" applyBorder="1"/>
    <xf numFmtId="3" fontId="0" fillId="3" borderId="6" xfId="0" applyNumberFormat="1" applyFill="1" applyBorder="1"/>
    <xf numFmtId="0" fontId="2" fillId="3" borderId="7" xfId="0" applyFont="1" applyFill="1" applyBorder="1"/>
    <xf numFmtId="3" fontId="0" fillId="3" borderId="8" xfId="0" applyNumberFormat="1" applyFill="1" applyBorder="1"/>
    <xf numFmtId="0" fontId="1" fillId="3" borderId="7" xfId="0" applyFont="1" applyFill="1" applyBorder="1"/>
    <xf numFmtId="3" fontId="1" fillId="3" borderId="8" xfId="0" applyNumberFormat="1" applyFont="1" applyFill="1" applyBorder="1"/>
    <xf numFmtId="0" fontId="0" fillId="3" borderId="7" xfId="0" applyFill="1" applyBorder="1"/>
    <xf numFmtId="3" fontId="4" fillId="3" borderId="3" xfId="0" applyNumberFormat="1" applyFont="1" applyFill="1" applyBorder="1"/>
    <xf numFmtId="0" fontId="1" fillId="3" borderId="4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3" xfId="0" applyFill="1" applyBorder="1"/>
    <xf numFmtId="0" fontId="1" fillId="3" borderId="9" xfId="0" applyFont="1" applyFill="1" applyBorder="1"/>
    <xf numFmtId="0" fontId="0" fillId="3" borderId="4" xfId="0" applyFill="1" applyBorder="1"/>
    <xf numFmtId="4" fontId="0" fillId="3" borderId="5" xfId="0" applyNumberFormat="1" applyFill="1" applyBorder="1"/>
    <xf numFmtId="0" fontId="0" fillId="3" borderId="9" xfId="0" applyFill="1" applyBorder="1"/>
    <xf numFmtId="4" fontId="0" fillId="3" borderId="10" xfId="0" applyNumberFormat="1" applyFill="1" applyBorder="1"/>
    <xf numFmtId="3" fontId="0" fillId="3" borderId="3" xfId="0" applyNumberFormat="1" applyFill="1" applyBorder="1"/>
    <xf numFmtId="4" fontId="1" fillId="3" borderId="6" xfId="0" applyNumberFormat="1" applyFont="1" applyFill="1" applyBorder="1"/>
    <xf numFmtId="4" fontId="1" fillId="3" borderId="8" xfId="0" applyNumberFormat="1" applyFont="1" applyFill="1" applyBorder="1"/>
    <xf numFmtId="4" fontId="0" fillId="3" borderId="6" xfId="0" applyNumberFormat="1" applyFill="1" applyBorder="1"/>
    <xf numFmtId="4" fontId="0" fillId="3" borderId="8" xfId="0" applyNumberFormat="1" applyFill="1" applyBorder="1"/>
    <xf numFmtId="4" fontId="0" fillId="3" borderId="3" xfId="0" applyNumberFormat="1" applyFill="1" applyBorder="1"/>
    <xf numFmtId="0" fontId="1" fillId="3" borderId="12" xfId="0" applyFont="1" applyFill="1" applyBorder="1"/>
    <xf numFmtId="4" fontId="1" fillId="3" borderId="12" xfId="0" applyNumberFormat="1" applyFont="1" applyFill="1" applyBorder="1"/>
    <xf numFmtId="4" fontId="1" fillId="3" borderId="2" xfId="0" applyNumberFormat="1" applyFont="1" applyFill="1" applyBorder="1"/>
    <xf numFmtId="0" fontId="1" fillId="3" borderId="1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AF07-F051-455C-BEBF-CF6AC4B70C8B}">
  <dimension ref="B2:J31"/>
  <sheetViews>
    <sheetView tabSelected="1" workbookViewId="0">
      <selection activeCell="C44" sqref="C44"/>
    </sheetView>
  </sheetViews>
  <sheetFormatPr defaultColWidth="8.7109375" defaultRowHeight="15" x14ac:dyDescent="0.25"/>
  <cols>
    <col min="1" max="1" width="8.7109375" style="1"/>
    <col min="2" max="2" width="36.5703125" style="1" bestFit="1" customWidth="1"/>
    <col min="3" max="4" width="8.7109375" style="1"/>
    <col min="5" max="5" width="18.28515625" style="1" customWidth="1"/>
    <col min="6" max="6" width="13.85546875" style="1" customWidth="1"/>
    <col min="7" max="7" width="14.140625" style="1" bestFit="1" customWidth="1"/>
    <col min="8" max="8" width="17.140625" style="1" hidden="1" customWidth="1"/>
    <col min="9" max="16384" width="8.7109375" style="1"/>
  </cols>
  <sheetData>
    <row r="2" spans="2:10" ht="36" x14ac:dyDescent="0.55000000000000004">
      <c r="B2" s="8" t="s">
        <v>31</v>
      </c>
    </row>
    <row r="3" spans="2:10" ht="15.75" thickBot="1" x14ac:dyDescent="0.3"/>
    <row r="4" spans="2:10" ht="15.75" thickBot="1" x14ac:dyDescent="0.3">
      <c r="B4" s="19" t="s">
        <v>23</v>
      </c>
      <c r="C4" s="40"/>
      <c r="D4" s="20" t="s">
        <v>27</v>
      </c>
      <c r="E4" s="20"/>
      <c r="F4" s="20"/>
      <c r="G4" s="20"/>
      <c r="H4" s="21"/>
      <c r="I4" s="20"/>
      <c r="J4" s="21"/>
    </row>
    <row r="5" spans="2:10" ht="15.75" thickBot="1" x14ac:dyDescent="0.3">
      <c r="B5" s="15" t="s">
        <v>24</v>
      </c>
      <c r="C5" s="41"/>
      <c r="D5" s="1" t="s">
        <v>29</v>
      </c>
      <c r="H5" s="22"/>
      <c r="J5" s="22"/>
    </row>
    <row r="6" spans="2:10" ht="15.75" thickBot="1" x14ac:dyDescent="0.3">
      <c r="B6" s="15" t="s">
        <v>30</v>
      </c>
      <c r="C6" s="40"/>
      <c r="D6" s="1" t="s">
        <v>37</v>
      </c>
      <c r="H6" s="22"/>
      <c r="J6" s="22"/>
    </row>
    <row r="7" spans="2:10" ht="15.75" thickBot="1" x14ac:dyDescent="0.3">
      <c r="B7" s="25" t="s">
        <v>16</v>
      </c>
      <c r="C7" s="40"/>
      <c r="D7" s="23" t="s">
        <v>28</v>
      </c>
      <c r="E7" s="23"/>
      <c r="F7" s="23"/>
      <c r="G7" s="23"/>
      <c r="H7" s="24"/>
      <c r="I7" s="23"/>
      <c r="J7" s="24"/>
    </row>
    <row r="8" spans="2:10" ht="15.75" thickBot="1" x14ac:dyDescent="0.3"/>
    <row r="9" spans="2:10" ht="18.75" x14ac:dyDescent="0.3">
      <c r="B9" s="9" t="s">
        <v>17</v>
      </c>
      <c r="C9" s="10"/>
      <c r="D9" s="10"/>
      <c r="E9" s="10"/>
      <c r="F9" s="11"/>
      <c r="G9" s="31"/>
      <c r="H9" s="12"/>
    </row>
    <row r="10" spans="2:10" ht="15.75" x14ac:dyDescent="0.25">
      <c r="B10" s="13" t="s">
        <v>18</v>
      </c>
      <c r="C10" s="2"/>
      <c r="D10" s="2"/>
      <c r="E10" s="2"/>
      <c r="F10" s="3"/>
      <c r="G10" s="32"/>
      <c r="H10" s="14"/>
    </row>
    <row r="11" spans="2:10" ht="15.75" thickBot="1" x14ac:dyDescent="0.3">
      <c r="B11" s="15"/>
      <c r="C11" s="2" t="s">
        <v>19</v>
      </c>
      <c r="D11" s="2" t="s">
        <v>0</v>
      </c>
      <c r="E11" s="2" t="s">
        <v>22</v>
      </c>
      <c r="F11" s="4" t="s">
        <v>39</v>
      </c>
      <c r="G11" s="32" t="s">
        <v>1</v>
      </c>
      <c r="H11" s="16" t="s">
        <v>30</v>
      </c>
    </row>
    <row r="12" spans="2:10" x14ac:dyDescent="0.25">
      <c r="B12" s="26" t="s">
        <v>2</v>
      </c>
      <c r="C12" s="20">
        <v>1</v>
      </c>
      <c r="D12" s="20"/>
      <c r="E12" s="20">
        <v>425</v>
      </c>
      <c r="F12" s="27">
        <f>E12*C12</f>
        <v>425</v>
      </c>
      <c r="G12" s="33">
        <v>531.25</v>
      </c>
      <c r="H12" s="12"/>
    </row>
    <row r="13" spans="2:10" x14ac:dyDescent="0.25">
      <c r="B13" s="17" t="s">
        <v>34</v>
      </c>
      <c r="C13" s="1">
        <f>C4</f>
        <v>0</v>
      </c>
      <c r="D13" s="1">
        <v>212</v>
      </c>
      <c r="E13" s="1">
        <v>25</v>
      </c>
      <c r="F13" s="6">
        <f>(C13*E13)/365*212</f>
        <v>0</v>
      </c>
      <c r="G13" s="34">
        <f>F13*1.25</f>
        <v>0</v>
      </c>
      <c r="H13" s="14"/>
    </row>
    <row r="14" spans="2:10" x14ac:dyDescent="0.25">
      <c r="B14" s="17" t="s">
        <v>35</v>
      </c>
      <c r="C14" s="1">
        <f>C4</f>
        <v>0</v>
      </c>
      <c r="D14" s="1">
        <v>153</v>
      </c>
      <c r="E14" s="1">
        <v>30</v>
      </c>
      <c r="F14" s="6">
        <f>(E14*C14)/365*D14</f>
        <v>0</v>
      </c>
      <c r="G14" s="34">
        <f>F14*1.25</f>
        <v>0</v>
      </c>
      <c r="H14" s="14"/>
    </row>
    <row r="15" spans="2:10" ht="15.75" thickBot="1" x14ac:dyDescent="0.3">
      <c r="B15" s="28" t="s">
        <v>36</v>
      </c>
      <c r="C15" s="23">
        <f>IF(C5 = "ja",1,0)</f>
        <v>0</v>
      </c>
      <c r="D15" s="23"/>
      <c r="E15" s="23">
        <v>1600</v>
      </c>
      <c r="F15" s="29">
        <f>E15*C15</f>
        <v>0</v>
      </c>
      <c r="G15" s="35">
        <f>F15*1.25</f>
        <v>0</v>
      </c>
      <c r="H15" s="30"/>
    </row>
    <row r="16" spans="2:10" hidden="1" x14ac:dyDescent="0.25">
      <c r="B16" s="15" t="s">
        <v>3</v>
      </c>
      <c r="C16" s="7" t="s">
        <v>4</v>
      </c>
      <c r="E16" s="1">
        <v>660</v>
      </c>
      <c r="F16" s="6"/>
      <c r="G16" s="34"/>
      <c r="H16" s="14">
        <f>$C$6</f>
        <v>0</v>
      </c>
    </row>
    <row r="17" spans="2:9" hidden="1" x14ac:dyDescent="0.25">
      <c r="B17" s="15" t="s">
        <v>5</v>
      </c>
      <c r="E17" s="1">
        <v>660</v>
      </c>
      <c r="F17" s="6"/>
      <c r="G17" s="34"/>
      <c r="H17" s="14">
        <f t="shared" ref="H17:H23" si="0">$C$6</f>
        <v>0</v>
      </c>
    </row>
    <row r="18" spans="2:9" hidden="1" x14ac:dyDescent="0.25">
      <c r="B18" s="15" t="s">
        <v>6</v>
      </c>
      <c r="E18" s="1">
        <v>660</v>
      </c>
      <c r="F18" s="6"/>
      <c r="G18" s="34"/>
      <c r="H18" s="14">
        <f t="shared" si="0"/>
        <v>0</v>
      </c>
    </row>
    <row r="19" spans="2:9" hidden="1" x14ac:dyDescent="0.25">
      <c r="B19" s="15" t="s">
        <v>7</v>
      </c>
      <c r="E19" s="1">
        <v>660</v>
      </c>
      <c r="F19" s="6"/>
      <c r="G19" s="34"/>
      <c r="H19" s="14">
        <f t="shared" si="0"/>
        <v>0</v>
      </c>
    </row>
    <row r="20" spans="2:9" hidden="1" x14ac:dyDescent="0.25">
      <c r="B20" s="15" t="s">
        <v>8</v>
      </c>
      <c r="E20" s="1">
        <v>660</v>
      </c>
      <c r="F20" s="6"/>
      <c r="G20" s="34"/>
      <c r="H20" s="14">
        <f t="shared" si="0"/>
        <v>0</v>
      </c>
    </row>
    <row r="21" spans="2:9" hidden="1" x14ac:dyDescent="0.25">
      <c r="B21" s="15" t="s">
        <v>9</v>
      </c>
      <c r="E21" s="1">
        <v>660</v>
      </c>
      <c r="F21" s="6"/>
      <c r="G21" s="34"/>
      <c r="H21" s="14">
        <f t="shared" si="0"/>
        <v>0</v>
      </c>
    </row>
    <row r="22" spans="2:9" hidden="1" x14ac:dyDescent="0.25">
      <c r="B22" s="15" t="s">
        <v>20</v>
      </c>
      <c r="C22" s="1">
        <f>$C$7*60/100</f>
        <v>0</v>
      </c>
      <c r="E22" s="1">
        <v>660</v>
      </c>
      <c r="F22" s="6">
        <f>E22*C22</f>
        <v>0</v>
      </c>
      <c r="G22" s="34">
        <f>F22*1.25</f>
        <v>0</v>
      </c>
      <c r="H22" s="14">
        <f t="shared" si="0"/>
        <v>0</v>
      </c>
    </row>
    <row r="23" spans="2:9" hidden="1" x14ac:dyDescent="0.25">
      <c r="B23" s="15" t="s">
        <v>10</v>
      </c>
      <c r="C23" s="7" t="s">
        <v>11</v>
      </c>
      <c r="E23" s="1">
        <v>1380</v>
      </c>
      <c r="F23" s="6"/>
      <c r="G23" s="34"/>
      <c r="H23" s="14">
        <f t="shared" si="0"/>
        <v>0</v>
      </c>
    </row>
    <row r="24" spans="2:9" hidden="1" x14ac:dyDescent="0.25">
      <c r="B24" s="15" t="s">
        <v>12</v>
      </c>
      <c r="E24" s="1">
        <v>1380</v>
      </c>
      <c r="F24" s="6"/>
      <c r="G24" s="34"/>
      <c r="H24" s="14">
        <f>$G$30/4</f>
        <v>132.8125</v>
      </c>
    </row>
    <row r="25" spans="2:9" hidden="1" x14ac:dyDescent="0.25">
      <c r="B25" s="15" t="s">
        <v>13</v>
      </c>
      <c r="E25" s="1">
        <v>1380</v>
      </c>
      <c r="F25" s="6"/>
      <c r="G25" s="34"/>
      <c r="H25" s="14">
        <f>$G$30/4</f>
        <v>132.8125</v>
      </c>
    </row>
    <row r="26" spans="2:9" hidden="1" x14ac:dyDescent="0.25">
      <c r="B26" s="15" t="s">
        <v>14</v>
      </c>
      <c r="E26" s="1">
        <v>1380</v>
      </c>
      <c r="F26" s="6"/>
      <c r="G26" s="34"/>
      <c r="H26" s="14">
        <f>$G$30/4</f>
        <v>132.8125</v>
      </c>
    </row>
    <row r="27" spans="2:9" hidden="1" x14ac:dyDescent="0.25">
      <c r="B27" s="15" t="s">
        <v>21</v>
      </c>
      <c r="C27" s="1">
        <f>C7*40/100</f>
        <v>0</v>
      </c>
      <c r="E27" s="1">
        <v>1380</v>
      </c>
      <c r="F27" s="6">
        <f>C27*E27</f>
        <v>0</v>
      </c>
      <c r="G27" s="34">
        <f>F27*1.25</f>
        <v>0</v>
      </c>
      <c r="H27" s="14">
        <f>$G$30/4</f>
        <v>132.8125</v>
      </c>
      <c r="I27" s="2"/>
    </row>
    <row r="28" spans="2:9" x14ac:dyDescent="0.25">
      <c r="B28" s="17" t="s">
        <v>33</v>
      </c>
      <c r="C28" s="2">
        <f>C22+C27</f>
        <v>0</v>
      </c>
      <c r="D28" s="2"/>
      <c r="E28" s="2"/>
      <c r="F28" s="3">
        <f>SUM(F12:F27)</f>
        <v>425</v>
      </c>
      <c r="G28" s="32">
        <f>SUM(G12:G27)</f>
        <v>531.25</v>
      </c>
      <c r="H28" s="14">
        <f>SUM(H16:H27)</f>
        <v>531.25</v>
      </c>
      <c r="I28" s="5"/>
    </row>
    <row r="29" spans="2:9" x14ac:dyDescent="0.25">
      <c r="B29" s="17" t="s">
        <v>32</v>
      </c>
      <c r="F29" s="6"/>
      <c r="G29" s="34">
        <f>-8*C6</f>
        <v>0</v>
      </c>
      <c r="H29" s="14"/>
    </row>
    <row r="30" spans="2:9" ht="15.75" thickBot="1" x14ac:dyDescent="0.3">
      <c r="B30" s="17" t="s">
        <v>15</v>
      </c>
      <c r="F30" s="6"/>
      <c r="G30" s="34">
        <f>SUM(G28:G29)</f>
        <v>531.25</v>
      </c>
      <c r="H30" s="14"/>
    </row>
    <row r="31" spans="2:9" ht="19.5" thickBot="1" x14ac:dyDescent="0.35">
      <c r="B31" s="39" t="s">
        <v>38</v>
      </c>
      <c r="C31" s="36"/>
      <c r="D31" s="36"/>
      <c r="E31" s="36"/>
      <c r="F31" s="37"/>
      <c r="G31" s="38">
        <f>G30/4</f>
        <v>132.8125</v>
      </c>
      <c r="H31" s="18"/>
    </row>
  </sheetData>
  <sheetProtection algorithmName="SHA-512" hashValue="up95NUi4y9zikBzAEFsbObmZyTRBXzFAfXdQg/rZx+G9B0R3cL2pAGEnmJs01pDKry/uPw3u+P0fF17iV7N4kA==" saltValue="euBm3K0rh4mU8XbF/MIT8A==" spinCount="100000" sheet="1" objects="1" scenario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A43F9AE-F9DA-46B2-A0C0-BB8E133DA93B}">
          <x14:formula1>
            <xm:f>Data!$F$3:$F$5</xm:f>
          </x14:formula1>
          <xm:sqref>C5 C13 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2C46D-1CAD-4D04-B555-0B88C8B25FDE}">
  <dimension ref="F3:F4"/>
  <sheetViews>
    <sheetView workbookViewId="0">
      <selection activeCell="F3" sqref="F3"/>
    </sheetView>
  </sheetViews>
  <sheetFormatPr defaultRowHeight="15" x14ac:dyDescent="0.25"/>
  <sheetData>
    <row r="3" spans="6:6" x14ac:dyDescent="0.25">
      <c r="F3" t="s">
        <v>25</v>
      </c>
    </row>
    <row r="4" spans="6:6" x14ac:dyDescent="0.25">
      <c r="F4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Ca. prisberegner 2025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Hejgaard Hansen</dc:creator>
  <cp:lastModifiedBy>Birgitte Hansen</cp:lastModifiedBy>
  <dcterms:created xsi:type="dcterms:W3CDTF">2025-05-07T07:53:39Z</dcterms:created>
  <dcterms:modified xsi:type="dcterms:W3CDTF">2025-07-22T10:53:11Z</dcterms:modified>
</cp:coreProperties>
</file>